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2"/>
  <workbookPr autoCompressPictures="0"/>
  <mc:AlternateContent xmlns:mc="http://schemas.openxmlformats.org/markup-compatibility/2006">
    <mc:Choice Requires="x15">
      <x15ac:absPath xmlns:x15ac="http://schemas.microsoft.com/office/spreadsheetml/2010/11/ac" url="/Users/Denso-Marketing/Desktop/"/>
    </mc:Choice>
  </mc:AlternateContent>
  <xr:revisionPtr revIDLastSave="0" documentId="13_ncr:1_{3839CDB1-F72E-7A44-98AD-21221BD4606B}" xr6:coauthVersionLast="47" xr6:coauthVersionMax="47" xr10:uidLastSave="{00000000-0000-0000-0000-000000000000}"/>
  <bookViews>
    <workbookView xWindow="20720" yWindow="460" windowWidth="23220" windowHeight="14700" xr2:uid="{00000000-000D-0000-FFFF-FFFF00000000}"/>
  </bookViews>
  <sheets>
    <sheet name="Sheet1" sheetId="1" r:id="rId1"/>
    <sheet name="Sheet2" sheetId="2" r:id="rId2"/>
    <sheet name="Sheet3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9" i="1" l="1"/>
  <c r="F10" i="1"/>
  <c r="F11" i="1"/>
  <c r="N10" i="1"/>
  <c r="N9" i="1"/>
  <c r="J22" i="1"/>
  <c r="B22" i="1"/>
  <c r="T10" i="1"/>
  <c r="T9" i="1"/>
  <c r="S15" i="1"/>
  <c r="S16" i="1"/>
  <c r="S17" i="1"/>
  <c r="J21" i="1"/>
  <c r="J17" i="1"/>
  <c r="J16" i="1"/>
  <c r="J15" i="1"/>
  <c r="B21" i="1"/>
  <c r="B17" i="1"/>
  <c r="B16" i="1"/>
  <c r="B15" i="1"/>
  <c r="M21" i="1"/>
  <c r="P21" i="1"/>
  <c r="M15" i="1"/>
  <c r="P15" i="1"/>
  <c r="H21" i="1"/>
  <c r="E21" i="1"/>
  <c r="H15" i="1"/>
  <c r="E15" i="1"/>
</calcChain>
</file>

<file path=xl/sharedStrings.xml><?xml version="1.0" encoding="utf-8"?>
<sst xmlns="http://schemas.openxmlformats.org/spreadsheetml/2006/main" count="72" uniqueCount="38">
  <si>
    <t xml:space="preserve"> </t>
  </si>
  <si>
    <t>Number of Weld Joints</t>
  </si>
  <si>
    <t>Protal Estimating Calculator</t>
  </si>
  <si>
    <t>Protal 7125</t>
  </si>
  <si>
    <t>Protal 7200</t>
  </si>
  <si>
    <t>Weld Joints</t>
  </si>
  <si>
    <t xml:space="preserve"> 1.5 Liter </t>
  </si>
  <si>
    <t xml:space="preserve"> 2 Liter </t>
  </si>
  <si>
    <t xml:space="preserve"> 1 Liter</t>
  </si>
  <si>
    <t>Total Kits</t>
  </si>
  <si>
    <t>.8 Liter</t>
  </si>
  <si>
    <t>1.5 Liter</t>
  </si>
  <si>
    <t>Straight Line Pipe</t>
  </si>
  <si>
    <t>Protal 7000</t>
  </si>
  <si>
    <t>Protal 7900HT</t>
  </si>
  <si>
    <t xml:space="preserve">Protal 7000 </t>
  </si>
  <si>
    <t>1-Liter</t>
  </si>
  <si>
    <t>Protal 7300</t>
  </si>
  <si>
    <t>1.5-Liter</t>
  </si>
  <si>
    <t>.8-Liter</t>
  </si>
  <si>
    <t>2-Liter</t>
  </si>
  <si>
    <t>Protal ARO</t>
  </si>
  <si>
    <t>Protal (Spray) Estimating Calculator</t>
  </si>
  <si>
    <t>Total Kits/Cartridges</t>
  </si>
  <si>
    <t>(1000ml)</t>
  </si>
  <si>
    <t>75-Liter</t>
  </si>
  <si>
    <t>800-Liter</t>
  </si>
  <si>
    <t xml:space="preserve">Notes: </t>
  </si>
  <si>
    <t>3. Additional products may be available in spray packaging upon request.</t>
  </si>
  <si>
    <t xml:space="preserve">*Protal 7200 is referred to as </t>
  </si>
  <si>
    <t xml:space="preserve"> Protal 7250 in Canada. </t>
  </si>
  <si>
    <r>
      <rPr>
        <sz val="12"/>
        <color theme="1"/>
        <rFont val="Calibri"/>
        <family val="2"/>
        <scheme val="minor"/>
      </rPr>
      <t xml:space="preserve">Ver. </t>
    </r>
    <r>
      <rPr>
        <sz val="12"/>
        <color theme="1"/>
        <rFont val="Calibri"/>
        <family val="2"/>
        <scheme val="minor"/>
      </rPr>
      <t>150303</t>
    </r>
  </si>
  <si>
    <t>2. For bore applications multiply the total number of kits by two.</t>
  </si>
  <si>
    <t xml:space="preserve">1. Quantities are estimated based on a thickness of 25-30 mils and a waste factor of 25%. </t>
  </si>
  <si>
    <t>Pipe Diameter (mm)</t>
  </si>
  <si>
    <t>Total Cutback (mm)</t>
  </si>
  <si>
    <t>Total Length (m)</t>
  </si>
  <si>
    <t>This calculator should only be used as an estimating guide, and Premier Coatings is not responsible for any discrepancies in quantities.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</si>
</sst>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5" fillId="0" borderId="0" xfId="0" applyFont="1" applyProtection="1">
      <protection locked="0"/>
    </xf>
    <xf numFmtId="0" fontId="5" fillId="0" borderId="4" xfId="0" applyFont="1" applyBorder="1" applyProtection="1">
      <protection locked="0"/>
    </xf>
    <xf numFmtId="0" fontId="5" fillId="0" borderId="5" xfId="0" applyFont="1" applyBorder="1" applyProtection="1">
      <protection locked="0"/>
    </xf>
    <xf numFmtId="0" fontId="5" fillId="0" borderId="6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3" fillId="0" borderId="7" xfId="0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7" xfId="0" applyFont="1" applyFill="1" applyBorder="1" applyProtection="1">
      <protection locked="0"/>
    </xf>
    <xf numFmtId="0" fontId="6" fillId="0" borderId="0" xfId="0" applyFont="1" applyFill="1" applyBorder="1" applyProtection="1">
      <protection locked="0"/>
    </xf>
    <xf numFmtId="0" fontId="6" fillId="0" borderId="8" xfId="0" applyFont="1" applyFill="1" applyBorder="1" applyProtection="1">
      <protection locked="0"/>
    </xf>
    <xf numFmtId="0" fontId="6" fillId="0" borderId="0" xfId="0" applyFont="1" applyFill="1" applyProtection="1"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protection locked="0"/>
    </xf>
    <xf numFmtId="1" fontId="7" fillId="0" borderId="1" xfId="0" applyNumberFormat="1" applyFont="1" applyFill="1" applyBorder="1" applyAlignment="1" applyProtection="1">
      <alignment horizontal="center"/>
      <protection hidden="1"/>
    </xf>
    <xf numFmtId="0" fontId="7" fillId="4" borderId="1" xfId="0" applyFont="1" applyFill="1" applyBorder="1" applyAlignment="1" applyProtection="1">
      <alignment horizontal="right"/>
      <protection locked="0"/>
    </xf>
    <xf numFmtId="0" fontId="7" fillId="3" borderId="1" xfId="0" applyFont="1" applyFill="1" applyBorder="1" applyAlignment="1" applyProtection="1">
      <alignment horizontal="right"/>
      <protection locked="0"/>
    </xf>
    <xf numFmtId="0" fontId="7" fillId="0" borderId="1" xfId="0" applyFont="1" applyFill="1" applyBorder="1" applyAlignment="1" applyProtection="1">
      <alignment horizontal="center"/>
      <protection hidden="1"/>
    </xf>
    <xf numFmtId="0" fontId="7" fillId="4" borderId="1" xfId="0" applyFont="1" applyFill="1" applyBorder="1" applyAlignment="1" applyProtection="1">
      <alignment horizontal="right" vertical="center"/>
      <protection locked="0"/>
    </xf>
    <xf numFmtId="1" fontId="5" fillId="0" borderId="0" xfId="0" applyNumberFormat="1" applyFont="1" applyBorder="1" applyAlignment="1" applyProtection="1">
      <alignment horizontal="center"/>
      <protection locked="0"/>
    </xf>
    <xf numFmtId="0" fontId="3" fillId="6" borderId="10" xfId="0" applyFont="1" applyFill="1" applyBorder="1" applyAlignment="1" applyProtection="1">
      <alignment horizontal="right"/>
      <protection locked="0"/>
    </xf>
    <xf numFmtId="0" fontId="7" fillId="5" borderId="1" xfId="0" applyFont="1" applyFill="1" applyBorder="1" applyAlignment="1" applyProtection="1">
      <alignment horizontal="right"/>
      <protection locked="0"/>
    </xf>
    <xf numFmtId="0" fontId="7" fillId="5" borderId="1" xfId="0" applyFont="1" applyFill="1" applyBorder="1" applyAlignment="1" applyProtection="1">
      <alignment horizontal="right" vertical="center"/>
      <protection locked="0"/>
    </xf>
    <xf numFmtId="0" fontId="3" fillId="6" borderId="16" xfId="0" applyFont="1" applyFill="1" applyBorder="1" applyAlignment="1" applyProtection="1">
      <alignment horizontal="right"/>
      <protection locked="0"/>
    </xf>
    <xf numFmtId="1" fontId="7" fillId="0" borderId="11" xfId="0" applyNumberFormat="1" applyFont="1" applyFill="1" applyBorder="1" applyAlignment="1" applyProtection="1">
      <alignment horizontal="center"/>
      <protection hidden="1"/>
    </xf>
    <xf numFmtId="0" fontId="5" fillId="0" borderId="12" xfId="0" applyFont="1" applyBorder="1" applyProtection="1">
      <protection locked="0"/>
    </xf>
    <xf numFmtId="0" fontId="7" fillId="0" borderId="11" xfId="0" applyFont="1" applyFill="1" applyBorder="1" applyAlignment="1" applyProtection="1">
      <alignment horizontal="center"/>
      <protection hidden="1"/>
    </xf>
    <xf numFmtId="0" fontId="5" fillId="0" borderId="0" xfId="0" applyFont="1" applyFill="1" applyProtection="1">
      <protection locked="0"/>
    </xf>
    <xf numFmtId="0" fontId="8" fillId="0" borderId="0" xfId="0" applyFont="1" applyProtection="1">
      <protection locked="0"/>
    </xf>
    <xf numFmtId="0" fontId="5" fillId="0" borderId="15" xfId="0" applyFont="1" applyBorder="1" applyProtection="1">
      <protection locked="0"/>
    </xf>
    <xf numFmtId="0" fontId="4" fillId="0" borderId="8" xfId="0" applyFont="1" applyBorder="1" applyProtection="1">
      <protection locked="0"/>
    </xf>
    <xf numFmtId="0" fontId="7" fillId="0" borderId="7" xfId="0" applyFont="1" applyFill="1" applyBorder="1" applyAlignment="1" applyProtection="1">
      <protection locked="0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right"/>
      <protection locked="0"/>
    </xf>
    <xf numFmtId="0" fontId="9" fillId="0" borderId="0" xfId="0" applyFont="1" applyProtection="1">
      <protection locked="0"/>
    </xf>
    <xf numFmtId="0" fontId="10" fillId="0" borderId="0" xfId="0" applyFont="1"/>
    <xf numFmtId="0" fontId="7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7" fillId="7" borderId="1" xfId="0" applyFont="1" applyFill="1" applyBorder="1" applyAlignment="1" applyProtection="1">
      <alignment horizontal="right"/>
      <protection locked="0"/>
    </xf>
    <xf numFmtId="0" fontId="7" fillId="7" borderId="1" xfId="0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Protection="1">
      <protection locked="0"/>
    </xf>
    <xf numFmtId="0" fontId="3" fillId="8" borderId="10" xfId="0" applyFont="1" applyFill="1" applyBorder="1" applyAlignment="1" applyProtection="1">
      <alignment horizontal="right"/>
      <protection locked="0"/>
    </xf>
    <xf numFmtId="0" fontId="3" fillId="8" borderId="10" xfId="0" applyFont="1" applyFill="1" applyBorder="1" applyAlignment="1" applyProtection="1">
      <alignment horizontal="right" vertical="center"/>
      <protection locked="0"/>
    </xf>
    <xf numFmtId="0" fontId="7" fillId="8" borderId="1" xfId="0" applyFont="1" applyFill="1" applyBorder="1" applyAlignment="1" applyProtection="1">
      <alignment horizontal="right"/>
      <protection locked="0"/>
    </xf>
    <xf numFmtId="1" fontId="7" fillId="0" borderId="1" xfId="0" applyNumberFormat="1" applyFont="1" applyBorder="1" applyAlignment="1" applyProtection="1">
      <alignment horizontal="center" vertical="center"/>
      <protection hidden="1"/>
    </xf>
    <xf numFmtId="1" fontId="7" fillId="0" borderId="14" xfId="0" applyNumberFormat="1" applyFont="1" applyBorder="1" applyAlignment="1" applyProtection="1">
      <alignment horizontal="center" vertical="center"/>
      <protection hidden="1"/>
    </xf>
    <xf numFmtId="1" fontId="7" fillId="0" borderId="14" xfId="0" applyNumberFormat="1" applyFont="1" applyBorder="1" applyAlignment="1" applyProtection="1">
      <alignment horizontal="center"/>
      <protection hidden="1"/>
    </xf>
    <xf numFmtId="0" fontId="7" fillId="0" borderId="1" xfId="0" applyFont="1" applyBorder="1" applyAlignment="1" applyProtection="1">
      <alignment horizont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3" fillId="3" borderId="1" xfId="0" applyFont="1" applyFill="1" applyBorder="1" applyAlignment="1" applyProtection="1">
      <alignment horizontal="right" vertical="center"/>
      <protection locked="0"/>
    </xf>
    <xf numFmtId="0" fontId="7" fillId="2" borderId="14" xfId="0" applyFont="1" applyFill="1" applyBorder="1" applyAlignment="1" applyProtection="1">
      <alignment horizontal="center" vertical="center"/>
      <protection locked="0"/>
    </xf>
    <xf numFmtId="0" fontId="5" fillId="0" borderId="17" xfId="0" applyFont="1" applyBorder="1" applyProtection="1"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5" fillId="0" borderId="13" xfId="0" applyFont="1" applyBorder="1" applyProtection="1">
      <protection locked="0"/>
    </xf>
    <xf numFmtId="0" fontId="8" fillId="0" borderId="7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8" xfId="0" applyFont="1" applyBorder="1" applyAlignment="1" applyProtection="1">
      <alignment horizontal="center"/>
      <protection locked="0"/>
    </xf>
    <xf numFmtId="0" fontId="7" fillId="8" borderId="14" xfId="0" applyFont="1" applyFill="1" applyBorder="1" applyAlignment="1" applyProtection="1">
      <alignment horizontal="center"/>
      <protection locked="0"/>
    </xf>
    <xf numFmtId="0" fontId="7" fillId="8" borderId="3" xfId="0" applyFont="1" applyFill="1" applyBorder="1" applyAlignment="1" applyProtection="1">
      <alignment horizontal="center"/>
      <protection locked="0"/>
    </xf>
    <xf numFmtId="0" fontId="3" fillId="9" borderId="15" xfId="0" applyFont="1" applyFill="1" applyBorder="1" applyAlignment="1" applyProtection="1">
      <alignment horizontal="center"/>
      <protection locked="0"/>
    </xf>
    <xf numFmtId="0" fontId="3" fillId="9" borderId="12" xfId="0" applyFont="1" applyFill="1" applyBorder="1" applyAlignment="1" applyProtection="1">
      <alignment horizontal="center"/>
      <protection locked="0"/>
    </xf>
    <xf numFmtId="0" fontId="3" fillId="9" borderId="13" xfId="0" applyFont="1" applyFill="1" applyBorder="1" applyAlignment="1" applyProtection="1">
      <alignment horizontal="center"/>
      <protection locked="0"/>
    </xf>
    <xf numFmtId="0" fontId="3" fillId="9" borderId="14" xfId="0" applyFont="1" applyFill="1" applyBorder="1" applyAlignment="1" applyProtection="1">
      <alignment horizontal="center"/>
      <protection locked="0"/>
    </xf>
    <xf numFmtId="0" fontId="3" fillId="9" borderId="2" xfId="0" applyFont="1" applyFill="1" applyBorder="1" applyAlignment="1" applyProtection="1">
      <alignment horizontal="center"/>
      <protection locked="0"/>
    </xf>
    <xf numFmtId="0" fontId="3" fillId="9" borderId="3" xfId="0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/>
      <protection locked="0"/>
    </xf>
    <xf numFmtId="0" fontId="7" fillId="3" borderId="14" xfId="0" applyFont="1" applyFill="1" applyBorder="1" applyAlignment="1" applyProtection="1">
      <alignment horizontal="center"/>
      <protection locked="0"/>
    </xf>
    <xf numFmtId="0" fontId="7" fillId="7" borderId="1" xfId="0" applyFont="1" applyFill="1" applyBorder="1" applyAlignment="1" applyProtection="1">
      <alignment horizontal="center" vertical="center"/>
      <protection locked="0"/>
    </xf>
    <xf numFmtId="0" fontId="7" fillId="7" borderId="14" xfId="0" applyFont="1" applyFill="1" applyBorder="1" applyAlignment="1" applyProtection="1">
      <alignment horizontal="center" vertical="center"/>
      <protection locked="0"/>
    </xf>
    <xf numFmtId="0" fontId="7" fillId="9" borderId="4" xfId="0" applyFont="1" applyFill="1" applyBorder="1" applyAlignment="1" applyProtection="1">
      <alignment horizontal="center"/>
      <protection locked="0"/>
    </xf>
    <xf numFmtId="0" fontId="7" fillId="9" borderId="5" xfId="0" applyFont="1" applyFill="1" applyBorder="1" applyAlignment="1" applyProtection="1">
      <alignment horizontal="center"/>
      <protection locked="0"/>
    </xf>
    <xf numFmtId="0" fontId="7" fillId="9" borderId="6" xfId="0" applyFont="1" applyFill="1" applyBorder="1" applyAlignment="1" applyProtection="1">
      <alignment horizontal="center"/>
      <protection locked="0"/>
    </xf>
    <xf numFmtId="0" fontId="7" fillId="9" borderId="15" xfId="0" applyFont="1" applyFill="1" applyBorder="1" applyAlignment="1" applyProtection="1">
      <alignment horizontal="center"/>
      <protection locked="0"/>
    </xf>
    <xf numFmtId="0" fontId="7" fillId="9" borderId="12" xfId="0" applyFont="1" applyFill="1" applyBorder="1" applyAlignment="1" applyProtection="1">
      <alignment horizontal="center"/>
      <protection locked="0"/>
    </xf>
    <xf numFmtId="0" fontId="7" fillId="9" borderId="13" xfId="0" applyFont="1" applyFill="1" applyBorder="1" applyAlignment="1" applyProtection="1">
      <alignment horizontal="center"/>
      <protection locked="0"/>
    </xf>
    <xf numFmtId="0" fontId="7" fillId="9" borderId="10" xfId="0" applyFont="1" applyFill="1" applyBorder="1" applyAlignment="1" applyProtection="1">
      <alignment horizontal="center"/>
      <protection locked="0"/>
    </xf>
    <xf numFmtId="0" fontId="7" fillId="9" borderId="1" xfId="0" applyFont="1" applyFill="1" applyBorder="1" applyAlignment="1" applyProtection="1">
      <alignment horizontal="center"/>
      <protection locked="0"/>
    </xf>
    <xf numFmtId="0" fontId="7" fillId="4" borderId="1" xfId="0" applyFont="1" applyFill="1" applyBorder="1" applyAlignment="1" applyProtection="1">
      <alignment horizontal="center"/>
      <protection locked="0"/>
    </xf>
    <xf numFmtId="0" fontId="3" fillId="9" borderId="4" xfId="0" applyFont="1" applyFill="1" applyBorder="1" applyAlignment="1" applyProtection="1">
      <alignment horizontal="center"/>
      <protection locked="0"/>
    </xf>
    <xf numFmtId="0" fontId="3" fillId="9" borderId="5" xfId="0" applyFont="1" applyFill="1" applyBorder="1" applyAlignment="1" applyProtection="1">
      <alignment horizontal="center"/>
      <protection locked="0"/>
    </xf>
    <xf numFmtId="0" fontId="3" fillId="9" borderId="6" xfId="0" applyFont="1" applyFill="1" applyBorder="1" applyAlignment="1" applyProtection="1">
      <alignment horizontal="center"/>
      <protection locked="0"/>
    </xf>
    <xf numFmtId="0" fontId="3" fillId="6" borderId="10" xfId="0" applyFont="1" applyFill="1" applyBorder="1" applyAlignment="1" applyProtection="1">
      <alignment horizontal="center" vertical="center"/>
      <protection locked="0"/>
    </xf>
    <xf numFmtId="0" fontId="3" fillId="6" borderId="1" xfId="0" applyFont="1" applyFill="1" applyBorder="1" applyAlignment="1" applyProtection="1">
      <alignment horizontal="center" vertical="center"/>
      <protection locked="0"/>
    </xf>
    <xf numFmtId="0" fontId="3" fillId="8" borderId="10" xfId="0" applyFont="1" applyFill="1" applyBorder="1" applyAlignment="1" applyProtection="1">
      <alignment horizontal="center" vertical="center"/>
      <protection locked="0"/>
    </xf>
    <xf numFmtId="0" fontId="3" fillId="8" borderId="1" xfId="0" applyFont="1" applyFill="1" applyBorder="1" applyAlignment="1" applyProtection="1">
      <alignment horizontal="center" vertical="center"/>
      <protection locked="0"/>
    </xf>
    <xf numFmtId="1" fontId="7" fillId="5" borderId="1" xfId="0" applyNumberFormat="1" applyFont="1" applyFill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14" xfId="0" applyFont="1" applyFill="1" applyBorder="1" applyAlignment="1" applyProtection="1">
      <alignment horizontal="center"/>
      <protection locked="0"/>
    </xf>
    <xf numFmtId="1" fontId="7" fillId="7" borderId="1" xfId="0" applyNumberFormat="1" applyFont="1" applyFill="1" applyBorder="1" applyAlignment="1" applyProtection="1">
      <alignment horizontal="center" vertical="center"/>
      <protection locked="0"/>
    </xf>
    <xf numFmtId="1" fontId="7" fillId="7" borderId="14" xfId="0" applyNumberFormat="1" applyFont="1" applyFill="1" applyBorder="1" applyAlignment="1" applyProtection="1">
      <alignment horizontal="center" vertical="center"/>
      <protection locked="0"/>
    </xf>
    <xf numFmtId="0" fontId="3" fillId="7" borderId="1" xfId="0" applyFont="1" applyFill="1" applyBorder="1" applyAlignment="1" applyProtection="1">
      <alignment horizontal="center" vertical="center"/>
      <protection locked="0"/>
    </xf>
    <xf numFmtId="0" fontId="3" fillId="7" borderId="14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3300"/>
      <color rgb="FFCC00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58719</xdr:colOff>
      <xdr:row>0</xdr:row>
      <xdr:rowOff>42333</xdr:rowOff>
    </xdr:from>
    <xdr:to>
      <xdr:col>2</xdr:col>
      <xdr:colOff>448734</xdr:colOff>
      <xdr:row>3</xdr:row>
      <xdr:rowOff>152157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4E2D2C6-06B6-4343-910F-9D9EACC0C9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719" y="42333"/>
          <a:ext cx="1956348" cy="7024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31"/>
  <sheetViews>
    <sheetView tabSelected="1" zoomScale="90" zoomScaleNormal="90" zoomScalePageLayoutView="90" workbookViewId="0">
      <selection activeCell="O27" sqref="O27"/>
    </sheetView>
  </sheetViews>
  <sheetFormatPr baseColWidth="10" defaultColWidth="8.83203125" defaultRowHeight="16" x14ac:dyDescent="0.2"/>
  <cols>
    <col min="1" max="1" width="10.33203125" style="1" bestFit="1" customWidth="1"/>
    <col min="2" max="2" width="10.1640625" style="1" bestFit="1" customWidth="1"/>
    <col min="3" max="3" width="8.83203125" style="1"/>
    <col min="4" max="4" width="10.83203125" style="1" customWidth="1"/>
    <col min="5" max="6" width="10.1640625" style="1" bestFit="1" customWidth="1"/>
    <col min="7" max="7" width="10.33203125" style="1" customWidth="1"/>
    <col min="8" max="8" width="10.1640625" style="1" bestFit="1" customWidth="1"/>
    <col min="9" max="9" width="10.83203125" style="1" customWidth="1"/>
    <col min="10" max="10" width="10.1640625" style="1" bestFit="1" customWidth="1"/>
    <col min="11" max="12" width="8.83203125" style="1"/>
    <col min="13" max="13" width="10.1640625" style="1" bestFit="1" customWidth="1"/>
    <col min="14" max="14" width="11" style="1" bestFit="1" customWidth="1"/>
    <col min="15" max="15" width="8.83203125" style="1"/>
    <col min="16" max="16" width="10.1640625" style="1" bestFit="1" customWidth="1"/>
    <col min="17" max="17" width="8.83203125" style="1"/>
    <col min="18" max="18" width="10.83203125" style="1" customWidth="1"/>
    <col min="19" max="19" width="9.1640625" style="1" bestFit="1" customWidth="1"/>
    <col min="20" max="20" width="11" style="1" bestFit="1" customWidth="1"/>
    <col min="21" max="16384" width="8.83203125" style="1"/>
  </cols>
  <sheetData>
    <row r="2" spans="1:20" x14ac:dyDescent="0.2">
      <c r="J2" s="30"/>
    </row>
    <row r="5" spans="1:20" ht="17" thickBot="1" x14ac:dyDescent="0.25"/>
    <row r="6" spans="1:20" x14ac:dyDescent="0.2">
      <c r="A6" s="85" t="s">
        <v>2</v>
      </c>
      <c r="B6" s="86"/>
      <c r="C6" s="86"/>
      <c r="D6" s="86"/>
      <c r="E6" s="86"/>
      <c r="F6" s="86"/>
      <c r="G6" s="86"/>
      <c r="H6" s="86"/>
      <c r="I6" s="85" t="s">
        <v>2</v>
      </c>
      <c r="J6" s="86"/>
      <c r="K6" s="86"/>
      <c r="L6" s="86"/>
      <c r="M6" s="86"/>
      <c r="N6" s="86"/>
      <c r="O6" s="86"/>
      <c r="P6" s="87"/>
      <c r="Q6" s="76" t="s">
        <v>22</v>
      </c>
      <c r="R6" s="77"/>
      <c r="S6" s="77"/>
      <c r="T6" s="78"/>
    </row>
    <row r="7" spans="1:20" ht="17" thickBot="1" x14ac:dyDescent="0.25">
      <c r="A7" s="64" t="s">
        <v>5</v>
      </c>
      <c r="B7" s="65"/>
      <c r="C7" s="65"/>
      <c r="D7" s="65"/>
      <c r="E7" s="65"/>
      <c r="F7" s="65"/>
      <c r="G7" s="65"/>
      <c r="H7" s="65"/>
      <c r="I7" s="64" t="s">
        <v>12</v>
      </c>
      <c r="J7" s="65"/>
      <c r="K7" s="65"/>
      <c r="L7" s="65"/>
      <c r="M7" s="65"/>
      <c r="N7" s="65"/>
      <c r="O7" s="65"/>
      <c r="P7" s="66"/>
      <c r="Q7" s="79" t="s">
        <v>12</v>
      </c>
      <c r="R7" s="80"/>
      <c r="S7" s="80"/>
      <c r="T7" s="81"/>
    </row>
    <row r="8" spans="1:20" x14ac:dyDescent="0.2">
      <c r="A8" s="2"/>
      <c r="B8" s="3"/>
      <c r="C8" s="3"/>
      <c r="D8" s="3"/>
      <c r="E8" s="3"/>
      <c r="F8" s="3"/>
      <c r="G8" s="3"/>
      <c r="H8" s="3"/>
      <c r="I8" s="2"/>
      <c r="J8" s="3"/>
      <c r="K8" s="3"/>
      <c r="L8" s="3"/>
      <c r="M8" s="3"/>
      <c r="N8" s="3"/>
      <c r="O8" s="3"/>
      <c r="P8" s="3"/>
      <c r="Q8" s="2"/>
      <c r="R8" s="3"/>
      <c r="S8" s="3"/>
      <c r="T8" s="4"/>
    </row>
    <row r="9" spans="1:20" x14ac:dyDescent="0.2">
      <c r="A9" s="5"/>
      <c r="B9" s="6"/>
      <c r="C9" s="67" t="s">
        <v>1</v>
      </c>
      <c r="D9" s="68"/>
      <c r="E9" s="69"/>
      <c r="F9" s="55" t="str">
        <f>IF(ISBLANK(F8),"Enter Here","")</f>
        <v>Enter Here</v>
      </c>
      <c r="G9" s="56"/>
      <c r="H9" s="39" t="s">
        <v>0</v>
      </c>
      <c r="I9" s="5"/>
      <c r="J9" s="6"/>
      <c r="K9" s="67" t="s">
        <v>34</v>
      </c>
      <c r="L9" s="68"/>
      <c r="M9" s="69"/>
      <c r="N9" s="55" t="str">
        <f>IF(ISBLANK(F8),"Enter Here","")</f>
        <v>Enter Here</v>
      </c>
      <c r="O9" s="56"/>
      <c r="P9" s="6"/>
      <c r="Q9" s="82" t="s">
        <v>34</v>
      </c>
      <c r="R9" s="83"/>
      <c r="S9" s="83"/>
      <c r="T9" s="35" t="str">
        <f>IF(ISBLANK(F8),"Enter Here","")</f>
        <v>Enter Here</v>
      </c>
    </row>
    <row r="10" spans="1:20" x14ac:dyDescent="0.2">
      <c r="A10" s="5"/>
      <c r="B10" s="6"/>
      <c r="C10" s="67" t="s">
        <v>34</v>
      </c>
      <c r="D10" s="68"/>
      <c r="E10" s="69"/>
      <c r="F10" s="55" t="str">
        <f>IF(ISBLANK(F8),"Enter Here","")</f>
        <v>Enter Here</v>
      </c>
      <c r="G10" s="56"/>
      <c r="H10" s="39" t="s">
        <v>0</v>
      </c>
      <c r="I10" s="5"/>
      <c r="J10" s="6"/>
      <c r="K10" s="67" t="s">
        <v>36</v>
      </c>
      <c r="L10" s="68"/>
      <c r="M10" s="69"/>
      <c r="N10" s="57" t="str">
        <f>IF(ISBLANK(F8),"Enter Here","")</f>
        <v>Enter Here</v>
      </c>
      <c r="O10" s="6"/>
      <c r="P10" s="6"/>
      <c r="Q10" s="82" t="s">
        <v>36</v>
      </c>
      <c r="R10" s="83"/>
      <c r="S10" s="83"/>
      <c r="T10" s="35" t="str">
        <f>IF(ISBLANK(F8),"Enter Here","")</f>
        <v>Enter Here</v>
      </c>
    </row>
    <row r="11" spans="1:20" x14ac:dyDescent="0.2">
      <c r="A11" s="5"/>
      <c r="B11" s="6"/>
      <c r="C11" s="67" t="s">
        <v>35</v>
      </c>
      <c r="D11" s="68"/>
      <c r="E11" s="69"/>
      <c r="F11" s="57" t="str">
        <f>IF(ISBLANK(F8),"Enter Here","")</f>
        <v>Enter Here</v>
      </c>
      <c r="G11" s="6"/>
      <c r="H11" s="39" t="s">
        <v>0</v>
      </c>
      <c r="I11" s="5"/>
      <c r="J11" s="6"/>
      <c r="K11" s="6"/>
      <c r="L11" s="6"/>
      <c r="M11" s="6"/>
      <c r="N11" s="6"/>
      <c r="O11" s="6"/>
      <c r="P11" s="6"/>
      <c r="Q11" s="5"/>
      <c r="R11" s="6"/>
      <c r="S11" s="6"/>
      <c r="T11" s="7"/>
    </row>
    <row r="12" spans="1:20" s="14" customFormat="1" x14ac:dyDescent="0.2">
      <c r="A12" s="8"/>
      <c r="B12" s="9"/>
      <c r="C12" s="9"/>
      <c r="D12" s="10"/>
      <c r="E12" s="10"/>
      <c r="F12" s="10"/>
      <c r="G12" s="10"/>
      <c r="H12" s="10"/>
      <c r="I12" s="11"/>
      <c r="J12" s="12"/>
      <c r="K12" s="12"/>
      <c r="L12" s="12"/>
      <c r="M12" s="12"/>
      <c r="N12" s="12"/>
      <c r="O12" s="12"/>
      <c r="P12" s="12"/>
      <c r="Q12" s="11"/>
      <c r="R12" s="12"/>
      <c r="S12" s="12"/>
      <c r="T12" s="13"/>
    </row>
    <row r="13" spans="1:20" x14ac:dyDescent="0.2">
      <c r="A13" s="90" t="s">
        <v>4</v>
      </c>
      <c r="B13" s="91"/>
      <c r="C13" s="6"/>
      <c r="D13" s="84" t="s">
        <v>15</v>
      </c>
      <c r="E13" s="84"/>
      <c r="F13" s="15"/>
      <c r="G13" s="72" t="s">
        <v>17</v>
      </c>
      <c r="H13" s="73"/>
      <c r="I13" s="90" t="s">
        <v>4</v>
      </c>
      <c r="J13" s="91"/>
      <c r="K13" s="6"/>
      <c r="L13" s="84" t="s">
        <v>13</v>
      </c>
      <c r="M13" s="84"/>
      <c r="N13" s="6"/>
      <c r="O13" s="72" t="s">
        <v>17</v>
      </c>
      <c r="P13" s="73"/>
      <c r="Q13" s="34"/>
      <c r="R13" s="62" t="s">
        <v>4</v>
      </c>
      <c r="S13" s="63"/>
      <c r="T13" s="7"/>
    </row>
    <row r="14" spans="1:20" x14ac:dyDescent="0.2">
      <c r="A14" s="90" t="s">
        <v>9</v>
      </c>
      <c r="B14" s="91"/>
      <c r="C14" s="6"/>
      <c r="D14" s="70" t="s">
        <v>9</v>
      </c>
      <c r="E14" s="70"/>
      <c r="F14" s="16"/>
      <c r="G14" s="94" t="s">
        <v>9</v>
      </c>
      <c r="H14" s="95"/>
      <c r="I14" s="90" t="s">
        <v>9</v>
      </c>
      <c r="J14" s="91"/>
      <c r="K14" s="6"/>
      <c r="L14" s="70" t="s">
        <v>9</v>
      </c>
      <c r="M14" s="70"/>
      <c r="N14" s="6"/>
      <c r="O14" s="72" t="s">
        <v>9</v>
      </c>
      <c r="P14" s="73"/>
      <c r="Q14" s="5"/>
      <c r="R14" s="62" t="s">
        <v>23</v>
      </c>
      <c r="S14" s="63"/>
      <c r="T14" s="33"/>
    </row>
    <row r="15" spans="1:20" x14ac:dyDescent="0.2">
      <c r="A15" s="44" t="s">
        <v>16</v>
      </c>
      <c r="B15" s="17" t="e">
        <f>ROUNDUP(((((F10/1000)*((F11+152.4)/1000))*3.142)*F9)/0.84,0)</f>
        <v>#VALUE!</v>
      </c>
      <c r="C15" s="6"/>
      <c r="D15" s="18" t="s">
        <v>16</v>
      </c>
      <c r="E15" s="47" t="e">
        <f>B15</f>
        <v>#VALUE!</v>
      </c>
      <c r="F15" s="6"/>
      <c r="G15" s="19" t="s">
        <v>16</v>
      </c>
      <c r="H15" s="48" t="e">
        <f>B15</f>
        <v>#VALUE!</v>
      </c>
      <c r="I15" s="44" t="s">
        <v>8</v>
      </c>
      <c r="J15" s="20" t="e">
        <f>ROUNDUP((((N9/1000)*(N10))*3.142)/0.84,0)</f>
        <v>#VALUE!</v>
      </c>
      <c r="K15" s="6"/>
      <c r="L15" s="21" t="s">
        <v>16</v>
      </c>
      <c r="M15" s="50" t="e">
        <f>J15</f>
        <v>#VALUE!</v>
      </c>
      <c r="N15" s="6"/>
      <c r="O15" s="54" t="s">
        <v>16</v>
      </c>
      <c r="P15" s="52" t="e">
        <f>J15</f>
        <v>#VALUE!</v>
      </c>
      <c r="Q15" s="5"/>
      <c r="R15" s="46" t="s">
        <v>24</v>
      </c>
      <c r="S15" s="51" t="e">
        <f>ROUNDUP((((T9/1000)*T10)*3.142)/1.114,0)</f>
        <v>#VALUE!</v>
      </c>
      <c r="T15" s="7"/>
    </row>
    <row r="16" spans="1:20" x14ac:dyDescent="0.2">
      <c r="A16" s="45" t="s">
        <v>18</v>
      </c>
      <c r="B16" s="17" t="e">
        <f>ROUNDUP(((((F10/1000)*((F11+152.4)/1000))*3.142)*F9)/1.3,0)</f>
        <v>#VALUE!</v>
      </c>
      <c r="C16" s="6"/>
      <c r="D16" s="6"/>
      <c r="E16" s="6"/>
      <c r="F16" s="6"/>
      <c r="G16" s="6"/>
      <c r="H16" s="6"/>
      <c r="I16" s="44" t="s">
        <v>6</v>
      </c>
      <c r="J16" s="20" t="e">
        <f>ROUNDUP((((N9/1000)*(N10))*3.142)/1.3,0)</f>
        <v>#VALUE!</v>
      </c>
      <c r="K16" s="6"/>
      <c r="L16" s="6"/>
      <c r="M16" s="6"/>
      <c r="N16" s="6"/>
      <c r="O16" s="6"/>
      <c r="P16" s="6"/>
      <c r="Q16" s="5"/>
      <c r="R16" s="46" t="s">
        <v>25</v>
      </c>
      <c r="S16" s="50" t="e">
        <f>ROUNDUP((((T9/1000)*T10)*3.142)/62.7,0)</f>
        <v>#VALUE!</v>
      </c>
      <c r="T16" s="7"/>
    </row>
    <row r="17" spans="1:20" x14ac:dyDescent="0.2">
      <c r="A17" s="44" t="s">
        <v>20</v>
      </c>
      <c r="B17" s="17" t="e">
        <f>ROUNDUP(((((F10/1000)*((F11+152.4)/1000))*3.142)*F9)/1.67,0)</f>
        <v>#VALUE!</v>
      </c>
      <c r="C17" s="6"/>
      <c r="D17" s="6"/>
      <c r="E17" s="6"/>
      <c r="F17" s="6"/>
      <c r="G17" s="6"/>
      <c r="H17" s="6"/>
      <c r="I17" s="44" t="s">
        <v>7</v>
      </c>
      <c r="J17" s="20" t="e">
        <f>ROUNDUP((((N9/1000)*(N10))*3.142)/1.67,0)</f>
        <v>#VALUE!</v>
      </c>
      <c r="K17" s="43"/>
      <c r="L17" s="6"/>
      <c r="M17" s="6"/>
      <c r="N17" s="6"/>
      <c r="O17" s="6"/>
      <c r="P17" s="6"/>
      <c r="Q17" s="5"/>
      <c r="R17" s="46" t="s">
        <v>26</v>
      </c>
      <c r="S17" s="51" t="e">
        <f>ROUNDUP((((T9/1000)*T10)*3.142)/668.9,0)</f>
        <v>#VALUE!</v>
      </c>
      <c r="T17" s="7"/>
    </row>
    <row r="18" spans="1:20" x14ac:dyDescent="0.2">
      <c r="A18" s="8"/>
      <c r="B18" s="9"/>
      <c r="C18" s="6"/>
      <c r="D18" s="22"/>
      <c r="E18" s="22"/>
      <c r="F18" s="22"/>
      <c r="G18" s="22"/>
      <c r="H18" s="22"/>
      <c r="I18" s="5"/>
      <c r="J18" s="6"/>
      <c r="K18" s="6"/>
      <c r="L18" s="6"/>
      <c r="M18" s="6"/>
      <c r="N18" s="6"/>
      <c r="O18" s="6"/>
      <c r="P18" s="6"/>
      <c r="Q18" s="5"/>
      <c r="R18" s="6"/>
      <c r="S18" s="6"/>
      <c r="T18" s="7"/>
    </row>
    <row r="19" spans="1:20" ht="15" customHeight="1" x14ac:dyDescent="0.2">
      <c r="A19" s="88" t="s">
        <v>3</v>
      </c>
      <c r="B19" s="89"/>
      <c r="C19" s="6"/>
      <c r="D19" s="92" t="s">
        <v>14</v>
      </c>
      <c r="E19" s="92"/>
      <c r="F19" s="22"/>
      <c r="G19" s="96" t="s">
        <v>21</v>
      </c>
      <c r="H19" s="97"/>
      <c r="I19" s="88" t="s">
        <v>3</v>
      </c>
      <c r="J19" s="89"/>
      <c r="K19" s="6"/>
      <c r="L19" s="71" t="s">
        <v>14</v>
      </c>
      <c r="M19" s="71"/>
      <c r="N19" s="6"/>
      <c r="O19" s="74" t="s">
        <v>21</v>
      </c>
      <c r="P19" s="75"/>
      <c r="Q19" s="59" t="s">
        <v>29</v>
      </c>
      <c r="R19" s="60"/>
      <c r="S19" s="60"/>
      <c r="T19" s="61"/>
    </row>
    <row r="20" spans="1:20" ht="15" customHeight="1" x14ac:dyDescent="0.2">
      <c r="A20" s="88" t="s">
        <v>9</v>
      </c>
      <c r="B20" s="89"/>
      <c r="C20" s="6"/>
      <c r="D20" s="93" t="s">
        <v>9</v>
      </c>
      <c r="E20" s="93"/>
      <c r="F20" s="16"/>
      <c r="G20" s="98" t="s">
        <v>9</v>
      </c>
      <c r="H20" s="99"/>
      <c r="I20" s="88" t="s">
        <v>9</v>
      </c>
      <c r="J20" s="89"/>
      <c r="K20" s="6"/>
      <c r="L20" s="71" t="s">
        <v>9</v>
      </c>
      <c r="M20" s="71"/>
      <c r="N20" s="6"/>
      <c r="O20" s="74" t="s">
        <v>9</v>
      </c>
      <c r="P20" s="75"/>
      <c r="Q20" s="59" t="s">
        <v>30</v>
      </c>
      <c r="R20" s="60"/>
      <c r="S20" s="60"/>
      <c r="T20" s="61"/>
    </row>
    <row r="21" spans="1:20" x14ac:dyDescent="0.2">
      <c r="A21" s="23" t="s">
        <v>19</v>
      </c>
      <c r="B21" s="17" t="e">
        <f>ROUNDUP(((((F10/1000)*((F11+152.4)/1000))*3.142)*F9)/0.74,0)</f>
        <v>#VALUE!</v>
      </c>
      <c r="C21" s="6"/>
      <c r="D21" s="24" t="s">
        <v>16</v>
      </c>
      <c r="E21" s="47" t="e">
        <f>B15</f>
        <v>#VALUE!</v>
      </c>
      <c r="F21" s="6"/>
      <c r="G21" s="41" t="s">
        <v>16</v>
      </c>
      <c r="H21" s="49" t="e">
        <f>B15</f>
        <v>#VALUE!</v>
      </c>
      <c r="I21" s="23" t="s">
        <v>10</v>
      </c>
      <c r="J21" s="20" t="e">
        <f>ROUNDUP((((N9/1000)*(N10))*3.142)/0.74,0)</f>
        <v>#VALUE!</v>
      </c>
      <c r="K21" s="6"/>
      <c r="L21" s="25" t="s">
        <v>16</v>
      </c>
      <c r="M21" s="51" t="e">
        <f>J15</f>
        <v>#VALUE!</v>
      </c>
      <c r="N21" s="6"/>
      <c r="O21" s="42" t="s">
        <v>16</v>
      </c>
      <c r="P21" s="53" t="e">
        <f>J15</f>
        <v>#VALUE!</v>
      </c>
      <c r="Q21" s="5"/>
      <c r="R21" s="6"/>
      <c r="S21" s="6"/>
      <c r="T21" s="7"/>
    </row>
    <row r="22" spans="1:20" ht="17" thickBot="1" x14ac:dyDescent="0.25">
      <c r="A22" s="26" t="s">
        <v>18</v>
      </c>
      <c r="B22" s="27" t="e">
        <f>ROUNDUP(((((F10/1000)*((F11+152.4)/1000))*3.142)*F9)/1.3,0)</f>
        <v>#VALUE!</v>
      </c>
      <c r="C22" s="28"/>
      <c r="D22" s="28"/>
      <c r="E22" s="28"/>
      <c r="F22" s="28"/>
      <c r="G22" s="28"/>
      <c r="H22" s="28"/>
      <c r="I22" s="26" t="s">
        <v>11</v>
      </c>
      <c r="J22" s="29" t="e">
        <f>ROUNDUP((((N9/1000)*(N10))*3.142)/1.3,0)</f>
        <v>#VALUE!</v>
      </c>
      <c r="K22" s="28"/>
      <c r="L22" s="28"/>
      <c r="M22" s="28"/>
      <c r="N22" s="28"/>
      <c r="O22" s="28"/>
      <c r="P22" s="28"/>
      <c r="Q22" s="32"/>
      <c r="R22" s="28"/>
      <c r="S22" s="28"/>
      <c r="T22" s="58"/>
    </row>
    <row r="23" spans="1:20" x14ac:dyDescent="0.2">
      <c r="M23" s="30"/>
    </row>
    <row r="24" spans="1:20" x14ac:dyDescent="0.2">
      <c r="A24" s="36" t="s">
        <v>27</v>
      </c>
      <c r="B24" s="31" t="s">
        <v>33</v>
      </c>
      <c r="C24" s="37"/>
      <c r="D24" s="37"/>
      <c r="E24" s="37"/>
      <c r="F24" s="37"/>
      <c r="G24" s="37"/>
    </row>
    <row r="25" spans="1:20" x14ac:dyDescent="0.2">
      <c r="B25" s="31" t="s">
        <v>32</v>
      </c>
    </row>
    <row r="26" spans="1:20" x14ac:dyDescent="0.2">
      <c r="A26" s="31" t="s">
        <v>0</v>
      </c>
      <c r="B26" s="31" t="s">
        <v>28</v>
      </c>
      <c r="C26" s="31"/>
      <c r="D26" s="31"/>
      <c r="E26" s="31"/>
      <c r="F26" s="31"/>
      <c r="G26" s="31"/>
      <c r="H26" s="31"/>
    </row>
    <row r="28" spans="1:20" x14ac:dyDescent="0.2">
      <c r="A28" s="38" t="s">
        <v>37</v>
      </c>
      <c r="Q28" s="30"/>
    </row>
    <row r="29" spans="1:20" x14ac:dyDescent="0.2">
      <c r="P29" s="30"/>
    </row>
    <row r="31" spans="1:20" x14ac:dyDescent="0.2">
      <c r="A31" s="40" t="s">
        <v>31</v>
      </c>
    </row>
  </sheetData>
  <mergeCells count="41">
    <mergeCell ref="A6:H6"/>
    <mergeCell ref="A7:H7"/>
    <mergeCell ref="C9:E9"/>
    <mergeCell ref="C10:E10"/>
    <mergeCell ref="C11:E11"/>
    <mergeCell ref="A19:B19"/>
    <mergeCell ref="A20:B20"/>
    <mergeCell ref="I13:J13"/>
    <mergeCell ref="I14:J14"/>
    <mergeCell ref="I19:J19"/>
    <mergeCell ref="I20:J20"/>
    <mergeCell ref="A13:B13"/>
    <mergeCell ref="A14:B14"/>
    <mergeCell ref="D13:E13"/>
    <mergeCell ref="D19:E19"/>
    <mergeCell ref="D14:E14"/>
    <mergeCell ref="D20:E20"/>
    <mergeCell ref="G13:H13"/>
    <mergeCell ref="G14:H14"/>
    <mergeCell ref="G19:H19"/>
    <mergeCell ref="G20:H20"/>
    <mergeCell ref="Q6:T6"/>
    <mergeCell ref="Q7:T7"/>
    <mergeCell ref="Q10:S10"/>
    <mergeCell ref="Q9:S9"/>
    <mergeCell ref="L13:M13"/>
    <mergeCell ref="I6:P6"/>
    <mergeCell ref="R13:S13"/>
    <mergeCell ref="O13:P13"/>
    <mergeCell ref="Q19:T19"/>
    <mergeCell ref="Q20:T20"/>
    <mergeCell ref="R14:S14"/>
    <mergeCell ref="I7:P7"/>
    <mergeCell ref="K9:M9"/>
    <mergeCell ref="K10:M10"/>
    <mergeCell ref="L14:M14"/>
    <mergeCell ref="L19:M19"/>
    <mergeCell ref="L20:M20"/>
    <mergeCell ref="O14:P14"/>
    <mergeCell ref="O19:P19"/>
    <mergeCell ref="O20:P20"/>
  </mergeCells>
  <pageMargins left="0.7" right="0.7" top="0.75" bottom="0.75" header="0.3" footer="0.3"/>
  <pageSetup orientation="portrait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>Premier Coatings LTD.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Premier Coatings Protal Estimating Calculator</dc:title>
  <dc:subject>Protal Product Estimating Calculator Metric</dc:subject>
  <dc:creator>Premier Coatings</dc:creator>
  <cp:keywords>Protal coating product estimating calculator</cp:keywords>
  <dc:description/>
  <cp:lastModifiedBy>Adam McQuillen</cp:lastModifiedBy>
  <dcterms:created xsi:type="dcterms:W3CDTF">2013-10-23T16:09:34Z</dcterms:created>
  <dcterms:modified xsi:type="dcterms:W3CDTF">2021-09-27T15:26:53Z</dcterms:modified>
  <cp:category>estimating calculator</cp:category>
</cp:coreProperties>
</file>